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170" windowHeight="4305" activeTab="2"/>
  </bookViews>
  <sheets>
    <sheet name="P&amp;L" sheetId="1" r:id="rId1"/>
    <sheet name="B&amp;S" sheetId="2" r:id="rId2"/>
    <sheet name="Equity" sheetId="3" r:id="rId3"/>
    <sheet name="Cashflow" sheetId="4" r:id="rId4"/>
  </sheets>
  <definedNames>
    <definedName name="_xlnm.Print_Area" localSheetId="0">'P&amp;L'!$A$1:$F$58</definedName>
  </definedNames>
  <calcPr fullCalcOnLoad="1"/>
</workbook>
</file>

<file path=xl/sharedStrings.xml><?xml version="1.0" encoding="utf-8"?>
<sst xmlns="http://schemas.openxmlformats.org/spreadsheetml/2006/main" count="201" uniqueCount="137">
  <si>
    <t>(Incorporated in Malaysia)</t>
  </si>
  <si>
    <t>Condensed Consolidated Balance Sheet</t>
  </si>
  <si>
    <t>CURRENT ASSETS</t>
  </si>
  <si>
    <t>Inventories</t>
  </si>
  <si>
    <t>Trade receivables</t>
  </si>
  <si>
    <t>Other receivables</t>
  </si>
  <si>
    <t>Cash and bank balances</t>
  </si>
  <si>
    <t>CURRENT LIABILITIES</t>
  </si>
  <si>
    <t>Other payables</t>
  </si>
  <si>
    <t>Provision for taxation</t>
  </si>
  <si>
    <t>FINANCED BY -</t>
  </si>
  <si>
    <t>SHARE CAPITAL</t>
  </si>
  <si>
    <t>RESERVES</t>
  </si>
  <si>
    <t>Note</t>
  </si>
  <si>
    <t>Condensed Consolidated Income Statements</t>
  </si>
  <si>
    <t>Revenue</t>
  </si>
  <si>
    <t>Cost of Sales</t>
  </si>
  <si>
    <t>Gross Profit</t>
  </si>
  <si>
    <t>Other operating income</t>
  </si>
  <si>
    <t>Finance Cost</t>
  </si>
  <si>
    <t>Taxation</t>
  </si>
  <si>
    <t>Earnings per share (sen)</t>
  </si>
  <si>
    <t>Condensed Consolidated Statement of Changes in Equity</t>
  </si>
  <si>
    <t xml:space="preserve">Share </t>
  </si>
  <si>
    <t>capital</t>
  </si>
  <si>
    <t>Distributable</t>
  </si>
  <si>
    <t>Retained</t>
  </si>
  <si>
    <t>profits</t>
  </si>
  <si>
    <t>Share</t>
  </si>
  <si>
    <t>Premium</t>
  </si>
  <si>
    <t>Total</t>
  </si>
  <si>
    <t>Condensed Consolidated Cash Flow Statement</t>
  </si>
  <si>
    <t>Depreciation</t>
  </si>
  <si>
    <t>Cash generated from operations</t>
  </si>
  <si>
    <t>Tax paid</t>
  </si>
  <si>
    <t>Net cash from investing activities</t>
  </si>
  <si>
    <t>Fixed deposits</t>
  </si>
  <si>
    <t>PROPERTY, PLANT AND EQUIPMENT</t>
  </si>
  <si>
    <t xml:space="preserve">NET CURRENT ASSETS </t>
  </si>
  <si>
    <t>The annexed notes form an integral part of this interim financial report.</t>
  </si>
  <si>
    <t>- Interest Income</t>
  </si>
  <si>
    <t>- Others</t>
  </si>
  <si>
    <t>Profit from operations</t>
  </si>
  <si>
    <t>-Interest Expense</t>
  </si>
  <si>
    <t>Profit before taxation</t>
  </si>
  <si>
    <t>Profit after taxation</t>
  </si>
  <si>
    <t>CASH FLOWS FROM  OPERATING ACTIVITIES</t>
  </si>
  <si>
    <t>Adjustments for -</t>
  </si>
  <si>
    <t xml:space="preserve">Operating profit before working capital changes </t>
  </si>
  <si>
    <t>Net cash from operating activities carried forward</t>
  </si>
  <si>
    <t>Net cash from operating activities brought forward</t>
  </si>
  <si>
    <t>CASH FLOWS FROM INVESTING ACTIVITIES</t>
  </si>
  <si>
    <t>Proceeds from disposal of  property, plant and equipment</t>
  </si>
  <si>
    <t>Purchase of property, plant and equipment</t>
  </si>
  <si>
    <t>Net cash from financing activities</t>
  </si>
  <si>
    <t>CASH FLOWS FROM FINANCING ACTIVITIES</t>
  </si>
  <si>
    <t>Retained Profits</t>
  </si>
  <si>
    <t>Share Premium</t>
  </si>
  <si>
    <t>The condensed consolidated balance sheet should be read in conjunction with the audited financial statements of the</t>
  </si>
  <si>
    <t xml:space="preserve">The condensed consolidated income statements should be read in conjunction with the audited financial statements of the </t>
  </si>
  <si>
    <t xml:space="preserve">The condensed consolidated cash flow statement  should be read in conjunction with the audited financial statements of </t>
  </si>
  <si>
    <t>The condensed consolidated statement of changes in equity should be read in conjunction with the audited financial statements of</t>
  </si>
  <si>
    <t>Minority interest</t>
  </si>
  <si>
    <t>Net profit for the period</t>
  </si>
  <si>
    <t>Share of profits of associated companies</t>
  </si>
  <si>
    <t>UMS Holdings Berhad</t>
  </si>
  <si>
    <t>ASSOCIATED COMPANIES</t>
  </si>
  <si>
    <t>OTHER INVESTMENTS</t>
  </si>
  <si>
    <t>GOODWILL ON CONSOLIDATION</t>
  </si>
  <si>
    <t>Cash &amp; Cash Equivalents</t>
  </si>
  <si>
    <t>Short term borrowings</t>
  </si>
  <si>
    <t xml:space="preserve">            Deferred taxation</t>
  </si>
  <si>
    <t xml:space="preserve">            Other liabilities</t>
  </si>
  <si>
    <t>LONG TERM LIABILITIES</t>
  </si>
  <si>
    <t>MINORITY INTEREST</t>
  </si>
  <si>
    <t>Trade Creditors</t>
  </si>
  <si>
    <t xml:space="preserve"> </t>
  </si>
  <si>
    <t>Amortisation of goodwill</t>
  </si>
  <si>
    <t xml:space="preserve">Provision for doubtful debts </t>
  </si>
  <si>
    <t>Profit retained in associated companies</t>
  </si>
  <si>
    <t>Profit from disposal of property,plant and equipment</t>
  </si>
  <si>
    <t>Dividend paid</t>
  </si>
  <si>
    <t>Proceeds from issue of shares</t>
  </si>
  <si>
    <t>CASH AND CASH EQUIVALENTS AT BEGINNING OF YEAR</t>
  </si>
  <si>
    <t xml:space="preserve">RM </t>
  </si>
  <si>
    <t>RM</t>
  </si>
  <si>
    <t xml:space="preserve">  </t>
  </si>
  <si>
    <t>Operating expenses</t>
  </si>
  <si>
    <t>- Basic</t>
  </si>
  <si>
    <t>- Diluted</t>
  </si>
  <si>
    <t>As At 31 December</t>
  </si>
  <si>
    <t xml:space="preserve">For the periods ended 31 December </t>
  </si>
  <si>
    <t>31 December</t>
  </si>
  <si>
    <t xml:space="preserve">At 31 December </t>
  </si>
  <si>
    <t>Interest received</t>
  </si>
  <si>
    <t>CASH AND CASH EQUIVALENTS AT END OF PERIOD</t>
  </si>
  <si>
    <t>B5</t>
  </si>
  <si>
    <t>A9</t>
  </si>
  <si>
    <t>B9</t>
  </si>
  <si>
    <t xml:space="preserve">B8 </t>
  </si>
  <si>
    <t>Current quater ended</t>
  </si>
  <si>
    <t>Comparative quarter ended</t>
  </si>
  <si>
    <t>3 month cumulative to</t>
  </si>
  <si>
    <t>Tax prepaid</t>
  </si>
  <si>
    <t xml:space="preserve">For the period ended 31 December </t>
  </si>
  <si>
    <t>(Increase)/Decrease in trade and other receivables</t>
  </si>
  <si>
    <t>Increase  in trade and other payables</t>
  </si>
  <si>
    <t>NET (DECREASE)/INCREASE IN CASH AND CASH EQUIVALENTS</t>
  </si>
  <si>
    <t>2004</t>
  </si>
  <si>
    <t>RESERVE ON CONSOLIDATION</t>
  </si>
  <si>
    <t>SHAREHOLDERS' FUNDS</t>
  </si>
  <si>
    <t xml:space="preserve">CASH AND CASH EQUIVALENTS AT 31 DECEMBER </t>
  </si>
  <si>
    <t>Group for the year ended  30 September 2005.</t>
  </si>
  <si>
    <t>30 September 2005</t>
  </si>
  <si>
    <t>Exchange Translation Reserve</t>
  </si>
  <si>
    <t>For the period ended 31 December 2005</t>
  </si>
  <si>
    <t>Net Profit for the year</t>
  </si>
  <si>
    <t>Exchange</t>
  </si>
  <si>
    <t>translation</t>
  </si>
  <si>
    <t>reserve</t>
  </si>
  <si>
    <t xml:space="preserve">Dividend for the year ended </t>
  </si>
  <si>
    <t xml:space="preserve">  30 September 2004 ( Note B12 )</t>
  </si>
  <si>
    <t>Exchange translation differences</t>
  </si>
  <si>
    <t>Balance at 30 September 2004</t>
  </si>
  <si>
    <t>Balance at 30 September 2005</t>
  </si>
  <si>
    <t>Balance at 31 December 2005</t>
  </si>
  <si>
    <t>the Group for the year ended  30 September 2005</t>
  </si>
  <si>
    <t>the Group for the year ended  30 September 2005.</t>
  </si>
  <si>
    <t>Group for the year ended  30 September 2005</t>
  </si>
  <si>
    <t>2005</t>
  </si>
  <si>
    <t>31 December 2005</t>
  </si>
  <si>
    <t>Decrease in inventories</t>
  </si>
  <si>
    <t>Drawndown/(Repayment) of term loans</t>
  </si>
  <si>
    <t>Repayment of bills payable &amp; banker acceptance</t>
  </si>
  <si>
    <t>Bank overdrafts</t>
  </si>
  <si>
    <t>EFFECTS ON CHANGES IN EXCHANGE RATE</t>
  </si>
  <si>
    <t>Net Assets per share (sen)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</si>
</sst>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/d/yyyy"/>
    <numFmt numFmtId="167" formatCode="0.00_);\(0.00\)"/>
    <numFmt numFmtId="168" formatCode="0_);\(0\)"/>
    <numFmt numFmtId="169" formatCode="_(* #,##0.000_);_(* \(#,##0.00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37" fontId="0" fillId="0" borderId="0" xfId="0" applyAlignment="1">
      <alignment/>
    </xf>
    <xf numFmtId="37" fontId="1" fillId="0" borderId="0" xfId="0" applyFont="1" applyAlignment="1">
      <alignment/>
    </xf>
    <xf numFmtId="37" fontId="1" fillId="0" borderId="0" xfId="0" applyFont="1" applyAlignment="1">
      <alignment horizontal="center"/>
    </xf>
    <xf numFmtId="37" fontId="1" fillId="0" borderId="0" xfId="0" applyFont="1" applyBorder="1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15" fontId="2" fillId="0" borderId="0" xfId="0" applyNumberFormat="1" applyFont="1" applyAlignment="1" quotePrefix="1">
      <alignment horizontal="center"/>
    </xf>
    <xf numFmtId="37" fontId="2" fillId="0" borderId="0" xfId="0" applyFont="1" applyAlignment="1">
      <alignment horizontal="center"/>
    </xf>
    <xf numFmtId="37" fontId="1" fillId="0" borderId="0" xfId="0" applyFont="1" applyAlignment="1" quotePrefix="1">
      <alignment/>
    </xf>
    <xf numFmtId="37" fontId="2" fillId="0" borderId="0" xfId="0" applyFont="1" applyAlignment="1" quotePrefix="1">
      <alignment horizontal="center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2" fillId="0" borderId="0" xfId="15" applyNumberFormat="1" applyFont="1" applyAlignment="1" quotePrefix="1">
      <alignment horizontal="center"/>
    </xf>
    <xf numFmtId="165" fontId="2" fillId="0" borderId="0" xfId="15" applyNumberFormat="1" applyFont="1" applyAlignment="1">
      <alignment horizontal="center"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165" fontId="1" fillId="0" borderId="6" xfId="15" applyNumberFormat="1" applyFont="1" applyBorder="1" applyAlignment="1">
      <alignment/>
    </xf>
    <xf numFmtId="37" fontId="2" fillId="0" borderId="0" xfId="0" applyFont="1" applyBorder="1" applyAlignment="1">
      <alignment/>
    </xf>
    <xf numFmtId="165" fontId="2" fillId="0" borderId="0" xfId="15" applyNumberFormat="1" applyFont="1" applyAlignment="1">
      <alignment/>
    </xf>
    <xf numFmtId="165" fontId="1" fillId="0" borderId="0" xfId="15" applyNumberFormat="1" applyFont="1" applyBorder="1" applyAlignment="1">
      <alignment/>
    </xf>
    <xf numFmtId="165" fontId="2" fillId="0" borderId="0" xfId="15" applyNumberFormat="1" applyFont="1" applyBorder="1" applyAlignment="1">
      <alignment horizontal="left"/>
    </xf>
    <xf numFmtId="165" fontId="2" fillId="0" borderId="0" xfId="15" applyNumberFormat="1" applyFont="1" applyBorder="1" applyAlignment="1">
      <alignment horizontal="center"/>
    </xf>
    <xf numFmtId="165" fontId="1" fillId="0" borderId="0" xfId="15" applyNumberFormat="1" applyFont="1" applyAlignment="1">
      <alignment horizontal="center"/>
    </xf>
    <xf numFmtId="165" fontId="1" fillId="0" borderId="5" xfId="15" applyNumberFormat="1" applyFont="1" applyBorder="1" applyAlignment="1" quotePrefix="1">
      <alignment/>
    </xf>
    <xf numFmtId="165" fontId="1" fillId="0" borderId="7" xfId="15" applyNumberFormat="1" applyFont="1" applyBorder="1" applyAlignment="1">
      <alignment/>
    </xf>
    <xf numFmtId="37" fontId="1" fillId="0" borderId="8" xfId="0" applyFont="1" applyBorder="1" applyAlignment="1">
      <alignment/>
    </xf>
    <xf numFmtId="165" fontId="1" fillId="0" borderId="0" xfId="15" applyNumberFormat="1" applyFont="1" applyBorder="1" applyAlignment="1">
      <alignment horizontal="center"/>
    </xf>
    <xf numFmtId="165" fontId="1" fillId="0" borderId="2" xfId="15" applyNumberFormat="1" applyFont="1" applyBorder="1" applyAlignment="1">
      <alignment horizontal="center"/>
    </xf>
    <xf numFmtId="165" fontId="1" fillId="0" borderId="1" xfId="15" applyNumberFormat="1" applyFont="1" applyBorder="1" applyAlignment="1">
      <alignment horizontal="center"/>
    </xf>
    <xf numFmtId="43" fontId="1" fillId="0" borderId="0" xfId="15" applyNumberFormat="1" applyFont="1" applyBorder="1" applyAlignment="1">
      <alignment horizontal="center"/>
    </xf>
    <xf numFmtId="43" fontId="1" fillId="0" borderId="6" xfId="15" applyNumberFormat="1" applyFon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10</xdr:row>
      <xdr:rowOff>142875</xdr:rowOff>
    </xdr:from>
    <xdr:to>
      <xdr:col>4</xdr:col>
      <xdr:colOff>542925</xdr:colOff>
      <xdr:row>11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19575" y="1800225"/>
          <a:ext cx="10382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Non Distributable
</a:t>
          </a:r>
        </a:p>
      </xdr:txBody>
    </xdr:sp>
    <xdr:clientData/>
  </xdr:twoCellAnchor>
  <xdr:twoCellAnchor>
    <xdr:from>
      <xdr:col>3</xdr:col>
      <xdr:colOff>76200</xdr:colOff>
      <xdr:row>11</xdr:row>
      <xdr:rowOff>66675</xdr:rowOff>
    </xdr:from>
    <xdr:to>
      <xdr:col>3</xdr:col>
      <xdr:colOff>352425</xdr:colOff>
      <xdr:row>11</xdr:row>
      <xdr:rowOff>76200</xdr:rowOff>
    </xdr:to>
    <xdr:sp>
      <xdr:nvSpPr>
        <xdr:cNvPr id="2" name="Line 3"/>
        <xdr:cNvSpPr>
          <a:spLocks/>
        </xdr:cNvSpPr>
      </xdr:nvSpPr>
      <xdr:spPr>
        <a:xfrm flipH="1">
          <a:off x="3943350" y="1885950"/>
          <a:ext cx="276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11</xdr:row>
      <xdr:rowOff>66675</xdr:rowOff>
    </xdr:from>
    <xdr:to>
      <xdr:col>4</xdr:col>
      <xdr:colOff>771525</xdr:colOff>
      <xdr:row>11</xdr:row>
      <xdr:rowOff>76200</xdr:rowOff>
    </xdr:to>
    <xdr:sp>
      <xdr:nvSpPr>
        <xdr:cNvPr id="3" name="Line 4"/>
        <xdr:cNvSpPr>
          <a:spLocks/>
        </xdr:cNvSpPr>
      </xdr:nvSpPr>
      <xdr:spPr>
        <a:xfrm>
          <a:off x="5210175" y="1885950"/>
          <a:ext cx="276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view="pageBreakPreview" zoomScale="60" zoomScaleNormal="75" workbookViewId="0" topLeftCell="A1">
      <selection activeCell="E8" sqref="E8"/>
    </sheetView>
  </sheetViews>
  <sheetFormatPr defaultColWidth="9.140625" defaultRowHeight="12.75"/>
  <cols>
    <col min="1" max="1" width="28.57421875" style="1" customWidth="1"/>
    <col min="2" max="2" width="9.57421875" style="1" customWidth="1"/>
    <col min="3" max="3" width="22.28125" style="1" customWidth="1"/>
    <col min="4" max="5" width="18.57421875" style="10" customWidth="1"/>
    <col min="6" max="6" width="24.7109375" style="10" customWidth="1"/>
    <col min="7" max="16384" width="9.140625" style="1" customWidth="1"/>
  </cols>
  <sheetData>
    <row r="1" ht="12.75">
      <c r="A1" s="4" t="s">
        <v>65</v>
      </c>
    </row>
    <row r="2" ht="12.75">
      <c r="A2" s="4" t="s">
        <v>0</v>
      </c>
    </row>
    <row r="5" spans="1:6" s="4" customFormat="1" ht="14.25">
      <c r="A5" s="5" t="s">
        <v>14</v>
      </c>
      <c r="D5" s="20"/>
      <c r="E5" s="20"/>
      <c r="F5" s="20"/>
    </row>
    <row r="6" spans="1:6" s="4" customFormat="1" ht="14.25">
      <c r="A6" s="5" t="s">
        <v>91</v>
      </c>
      <c r="D6" s="20"/>
      <c r="E6" s="20"/>
      <c r="F6" s="20"/>
    </row>
    <row r="7" spans="4:6" s="4" customFormat="1" ht="12.75">
      <c r="D7" s="20"/>
      <c r="E7" s="20"/>
      <c r="F7" s="20"/>
    </row>
    <row r="8" ht="12.75">
      <c r="A8" s="1" t="s">
        <v>76</v>
      </c>
    </row>
    <row r="9" spans="3:6" ht="12.75">
      <c r="C9" s="13" t="s">
        <v>101</v>
      </c>
      <c r="D9" s="13" t="s">
        <v>100</v>
      </c>
      <c r="E9" s="13" t="s">
        <v>102</v>
      </c>
      <c r="F9" s="13" t="s">
        <v>102</v>
      </c>
    </row>
    <row r="10" spans="1:6" ht="12.75">
      <c r="A10" s="1" t="s">
        <v>76</v>
      </c>
      <c r="C10" s="12" t="s">
        <v>92</v>
      </c>
      <c r="D10" s="12" t="s">
        <v>92</v>
      </c>
      <c r="E10" s="12" t="s">
        <v>92</v>
      </c>
      <c r="F10" s="12" t="s">
        <v>92</v>
      </c>
    </row>
    <row r="11" spans="3:6" ht="12.75">
      <c r="C11" s="12" t="s">
        <v>129</v>
      </c>
      <c r="D11" s="12" t="s">
        <v>108</v>
      </c>
      <c r="E11" s="12" t="s">
        <v>129</v>
      </c>
      <c r="F11" s="12" t="s">
        <v>108</v>
      </c>
    </row>
    <row r="12" spans="3:6" ht="12.75">
      <c r="C12" s="13" t="s">
        <v>85</v>
      </c>
      <c r="D12" s="13" t="s">
        <v>85</v>
      </c>
      <c r="E12" s="13" t="s">
        <v>85</v>
      </c>
      <c r="F12" s="13" t="s">
        <v>85</v>
      </c>
    </row>
    <row r="13" spans="2:3" ht="12.75">
      <c r="B13" s="7" t="s">
        <v>13</v>
      </c>
      <c r="C13" s="10"/>
    </row>
    <row r="14" ht="12.75">
      <c r="C14" s="10"/>
    </row>
    <row r="15" spans="1:6" ht="12.75">
      <c r="A15" s="19" t="s">
        <v>15</v>
      </c>
      <c r="B15" s="3"/>
      <c r="C15" s="28">
        <v>16416830</v>
      </c>
      <c r="D15" s="28">
        <v>13327437</v>
      </c>
      <c r="E15" s="28">
        <v>16416830</v>
      </c>
      <c r="F15" s="28">
        <v>13327437</v>
      </c>
    </row>
    <row r="16" spans="3:6" ht="12.75">
      <c r="C16" s="24"/>
      <c r="D16" s="24"/>
      <c r="E16" s="24"/>
      <c r="F16" s="24"/>
    </row>
    <row r="17" spans="1:6" ht="12.75">
      <c r="A17" s="4" t="s">
        <v>16</v>
      </c>
      <c r="C17" s="29">
        <v>10620281</v>
      </c>
      <c r="D17" s="29">
        <v>8230906</v>
      </c>
      <c r="E17" s="29">
        <v>10620281</v>
      </c>
      <c r="F17" s="29">
        <v>8230906</v>
      </c>
    </row>
    <row r="18" spans="3:6" ht="12.75">
      <c r="C18" s="24"/>
      <c r="D18" s="24"/>
      <c r="E18" s="24"/>
      <c r="F18" s="24"/>
    </row>
    <row r="19" spans="1:6" ht="12.75">
      <c r="A19" s="1" t="s">
        <v>17</v>
      </c>
      <c r="C19" s="24">
        <f>+C15-C17</f>
        <v>5796549</v>
      </c>
      <c r="D19" s="24">
        <f>+D15-D17</f>
        <v>5096531</v>
      </c>
      <c r="E19" s="24">
        <f>+E15-E17</f>
        <v>5796549</v>
      </c>
      <c r="F19" s="24">
        <f>+F15-F17</f>
        <v>5096531</v>
      </c>
    </row>
    <row r="20" spans="3:6" ht="12.75">
      <c r="C20" s="24"/>
      <c r="D20" s="24"/>
      <c r="E20" s="24"/>
      <c r="F20" s="24"/>
    </row>
    <row r="21" spans="1:6" ht="12.75">
      <c r="A21" s="1" t="s">
        <v>18</v>
      </c>
      <c r="C21" s="24"/>
      <c r="D21" s="24"/>
      <c r="E21" s="24"/>
      <c r="F21" s="24"/>
    </row>
    <row r="22" spans="1:6" ht="12.75">
      <c r="A22" s="8" t="s">
        <v>40</v>
      </c>
      <c r="C22" s="24">
        <v>0</v>
      </c>
      <c r="D22" s="24">
        <v>18142</v>
      </c>
      <c r="E22" s="24">
        <v>0</v>
      </c>
      <c r="F22" s="24">
        <v>18142</v>
      </c>
    </row>
    <row r="23" spans="1:6" ht="12.75">
      <c r="A23" s="8" t="s">
        <v>41</v>
      </c>
      <c r="C23" s="24">
        <v>211508</v>
      </c>
      <c r="D23" s="24">
        <v>165301</v>
      </c>
      <c r="E23" s="24">
        <v>211508</v>
      </c>
      <c r="F23" s="24">
        <v>165301</v>
      </c>
    </row>
    <row r="24" spans="3:6" ht="12.75">
      <c r="C24" s="24"/>
      <c r="D24" s="24"/>
      <c r="E24" s="24"/>
      <c r="F24" s="24"/>
    </row>
    <row r="25" spans="1:6" ht="12.75">
      <c r="A25" s="1" t="s">
        <v>87</v>
      </c>
      <c r="C25" s="29">
        <v>-3912121</v>
      </c>
      <c r="D25" s="29">
        <v>-3404955</v>
      </c>
      <c r="E25" s="29">
        <v>-3912121</v>
      </c>
      <c r="F25" s="29">
        <v>-3404955</v>
      </c>
    </row>
    <row r="26" spans="3:6" ht="12.75">
      <c r="C26" s="24"/>
      <c r="D26" s="24"/>
      <c r="E26" s="24"/>
      <c r="F26" s="24"/>
    </row>
    <row r="27" spans="1:6" ht="12.75">
      <c r="A27" s="1" t="s">
        <v>42</v>
      </c>
      <c r="C27" s="24">
        <f>+C19+C23+C25+C22</f>
        <v>2095936</v>
      </c>
      <c r="D27" s="24">
        <f>+D19+D23+D25+D22</f>
        <v>1875019</v>
      </c>
      <c r="E27" s="24">
        <f>+E19+E23+E25+E22</f>
        <v>2095936</v>
      </c>
      <c r="F27" s="24">
        <f>+F19+F23+F25+F22</f>
        <v>1875019</v>
      </c>
    </row>
    <row r="28" spans="3:6" ht="12.75">
      <c r="C28" s="24"/>
      <c r="D28" s="24"/>
      <c r="E28" s="24"/>
      <c r="F28" s="24"/>
    </row>
    <row r="29" spans="1:6" ht="12.75">
      <c r="A29" s="1" t="s">
        <v>19</v>
      </c>
      <c r="C29" s="24"/>
      <c r="D29" s="24"/>
      <c r="E29" s="24"/>
      <c r="F29" s="24"/>
    </row>
    <row r="30" spans="1:6" ht="12.75">
      <c r="A30" s="8" t="s">
        <v>43</v>
      </c>
      <c r="C30" s="29">
        <v>-85688</v>
      </c>
      <c r="D30" s="29">
        <v>-764</v>
      </c>
      <c r="E30" s="29">
        <v>-85688</v>
      </c>
      <c r="F30" s="29">
        <v>-764</v>
      </c>
    </row>
    <row r="31" spans="3:6" ht="12.75">
      <c r="C31" s="24"/>
      <c r="D31" s="24"/>
      <c r="E31" s="24"/>
      <c r="F31" s="24"/>
    </row>
    <row r="32" spans="1:6" ht="12.75">
      <c r="A32" s="1" t="s">
        <v>44</v>
      </c>
      <c r="C32" s="28">
        <f>+C27+C30</f>
        <v>2010248</v>
      </c>
      <c r="D32" s="28">
        <f>+D27+D30</f>
        <v>1874255</v>
      </c>
      <c r="E32" s="28">
        <f>+E27+E30</f>
        <v>2010248</v>
      </c>
      <c r="F32" s="28">
        <f>+F27+F30</f>
        <v>1874255</v>
      </c>
    </row>
    <row r="33" spans="3:6" ht="12.75">
      <c r="C33" s="28"/>
      <c r="D33" s="28"/>
      <c r="E33" s="28"/>
      <c r="F33" s="28"/>
    </row>
    <row r="34" spans="1:6" ht="12.75">
      <c r="A34" s="1" t="s">
        <v>64</v>
      </c>
      <c r="C34" s="29">
        <v>243025</v>
      </c>
      <c r="D34" s="29">
        <v>184511</v>
      </c>
      <c r="E34" s="29">
        <v>243025</v>
      </c>
      <c r="F34" s="29">
        <v>184511</v>
      </c>
    </row>
    <row r="35" spans="3:6" ht="12.75">
      <c r="C35" s="28"/>
      <c r="D35" s="28"/>
      <c r="E35" s="28"/>
      <c r="F35" s="28"/>
    </row>
    <row r="36" spans="1:6" ht="12.75">
      <c r="A36" s="1" t="s">
        <v>44</v>
      </c>
      <c r="C36" s="28">
        <f>+C32+C34</f>
        <v>2253273</v>
      </c>
      <c r="D36" s="28">
        <f>+D32+D34</f>
        <v>2058766</v>
      </c>
      <c r="E36" s="28">
        <f>+E32+E34</f>
        <v>2253273</v>
      </c>
      <c r="F36" s="28">
        <f>+F32+F34</f>
        <v>2058766</v>
      </c>
    </row>
    <row r="37" spans="3:6" ht="12.75">
      <c r="C37" s="24"/>
      <c r="D37" s="24"/>
      <c r="E37" s="24"/>
      <c r="F37" s="24"/>
    </row>
    <row r="38" spans="1:6" ht="12.75">
      <c r="A38" s="1" t="s">
        <v>20</v>
      </c>
      <c r="B38" s="7" t="s">
        <v>96</v>
      </c>
      <c r="C38" s="24">
        <v>-878000</v>
      </c>
      <c r="D38" s="24">
        <v>-935890</v>
      </c>
      <c r="E38" s="24">
        <v>-878000</v>
      </c>
      <c r="F38" s="24">
        <v>-935890</v>
      </c>
    </row>
    <row r="39" spans="3:6" ht="12.75">
      <c r="C39" s="29"/>
      <c r="D39" s="29"/>
      <c r="E39" s="29"/>
      <c r="F39" s="29"/>
    </row>
    <row r="40" spans="1:6" ht="12.75">
      <c r="A40" s="1" t="s">
        <v>45</v>
      </c>
      <c r="C40" s="28">
        <f>+C36+C38</f>
        <v>1375273</v>
      </c>
      <c r="D40" s="28">
        <f>+D36+D38</f>
        <v>1122876</v>
      </c>
      <c r="E40" s="28">
        <f>+E36+E38</f>
        <v>1375273</v>
      </c>
      <c r="F40" s="28">
        <f>+F36+F38</f>
        <v>1122876</v>
      </c>
    </row>
    <row r="41" spans="3:6" ht="12.75">
      <c r="C41" s="24"/>
      <c r="D41" s="24"/>
      <c r="E41" s="24"/>
      <c r="F41" s="24"/>
    </row>
    <row r="42" spans="1:6" ht="12.75">
      <c r="A42" s="1" t="s">
        <v>62</v>
      </c>
      <c r="C42" s="24">
        <v>-4114</v>
      </c>
      <c r="D42" s="24">
        <v>-17818</v>
      </c>
      <c r="E42" s="24">
        <v>-4114</v>
      </c>
      <c r="F42" s="24">
        <v>-17818</v>
      </c>
    </row>
    <row r="43" spans="3:6" ht="12.75">
      <c r="C43" s="24"/>
      <c r="D43" s="24"/>
      <c r="E43" s="24"/>
      <c r="F43" s="24"/>
    </row>
    <row r="44" spans="1:6" ht="13.5" thickBot="1">
      <c r="A44" s="1" t="s">
        <v>63</v>
      </c>
      <c r="C44" s="30">
        <f>+C40+C42</f>
        <v>1371159</v>
      </c>
      <c r="D44" s="30">
        <f>+D40+D42</f>
        <v>1105058</v>
      </c>
      <c r="E44" s="30">
        <f>+E40+E42</f>
        <v>1371159</v>
      </c>
      <c r="F44" s="30">
        <f>+F40+F42</f>
        <v>1105058</v>
      </c>
    </row>
    <row r="45" spans="3:6" ht="13.5" thickTop="1">
      <c r="C45" s="24"/>
      <c r="D45" s="24"/>
      <c r="E45" s="24"/>
      <c r="F45" s="24"/>
    </row>
    <row r="46" spans="1:6" ht="12.75">
      <c r="A46" s="1" t="s">
        <v>21</v>
      </c>
      <c r="B46" s="7"/>
      <c r="C46" s="24"/>
      <c r="D46" s="24"/>
      <c r="E46" s="24"/>
      <c r="F46" s="24"/>
    </row>
    <row r="47" spans="1:6" ht="12.75">
      <c r="A47" s="8" t="s">
        <v>88</v>
      </c>
      <c r="B47" s="7"/>
      <c r="C47" s="31">
        <v>3.37</v>
      </c>
      <c r="D47" s="31">
        <v>2.72</v>
      </c>
      <c r="E47" s="31">
        <v>3.37</v>
      </c>
      <c r="F47" s="31">
        <v>2.72</v>
      </c>
    </row>
    <row r="48" spans="1:6" ht="13.5" thickBot="1">
      <c r="A48" s="8" t="s">
        <v>89</v>
      </c>
      <c r="C48" s="32">
        <v>3.37</v>
      </c>
      <c r="D48" s="32">
        <v>2.72</v>
      </c>
      <c r="E48" s="32">
        <v>3.37</v>
      </c>
      <c r="F48" s="32">
        <v>2.72</v>
      </c>
    </row>
    <row r="49" ht="13.5" thickTop="1">
      <c r="C49" s="10"/>
    </row>
    <row r="52" spans="1:5" s="4" customFormat="1" ht="12.75">
      <c r="A52" s="4" t="s">
        <v>59</v>
      </c>
      <c r="B52" s="7"/>
      <c r="C52" s="7"/>
      <c r="D52" s="20"/>
      <c r="E52" s="20"/>
    </row>
    <row r="53" spans="1:5" s="4" customFormat="1" ht="12.75">
      <c r="A53" s="4" t="s">
        <v>112</v>
      </c>
      <c r="B53" s="7"/>
      <c r="C53" s="7"/>
      <c r="D53" s="20"/>
      <c r="E53" s="20"/>
    </row>
    <row r="54" spans="2:5" s="4" customFormat="1" ht="12.75">
      <c r="B54" s="7"/>
      <c r="C54" s="7"/>
      <c r="D54" s="20"/>
      <c r="E54" s="20"/>
    </row>
    <row r="55" spans="2:5" s="4" customFormat="1" ht="12.75">
      <c r="B55" s="7"/>
      <c r="C55" s="7"/>
      <c r="D55" s="20"/>
      <c r="E55" s="20"/>
    </row>
    <row r="56" ht="12.75">
      <c r="A56" s="1" t="s">
        <v>39</v>
      </c>
    </row>
  </sheetData>
  <printOptions/>
  <pageMargins left="0.75" right="0.26" top="1" bottom="1" header="0.5" footer="0.5"/>
  <pageSetup firstPageNumber="1" useFirstPageNumber="1" fitToHeight="1" fitToWidth="1" horizontalDpi="600" verticalDpi="600" orientation="portrait" scale="79" r:id="rId1"/>
  <headerFooter alignWithMargins="0">
    <oddHeader>&amp;L&amp;"Times New Roman,Regular"&amp;8Tempatan No : 74125-V</oddHeader>
    <oddFooter>&amp;R&amp;"Times New Roman,Regular"&amp;12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view="pageBreakPreview" zoomScale="60" workbookViewId="0" topLeftCell="A49">
      <selection activeCell="A6" sqref="A6"/>
    </sheetView>
  </sheetViews>
  <sheetFormatPr defaultColWidth="9.140625" defaultRowHeight="12.75"/>
  <cols>
    <col min="1" max="1" width="40.7109375" style="1" customWidth="1"/>
    <col min="2" max="2" width="10.7109375" style="7" customWidth="1"/>
    <col min="3" max="3" width="18.7109375" style="10" customWidth="1"/>
    <col min="4" max="4" width="4.00390625" style="1" customWidth="1"/>
    <col min="5" max="5" width="18.7109375" style="10" customWidth="1"/>
    <col min="6" max="6" width="3.28125" style="1" customWidth="1"/>
    <col min="7" max="16384" width="9.140625" style="1" customWidth="1"/>
  </cols>
  <sheetData>
    <row r="1" spans="1:5" s="4" customFormat="1" ht="12.75">
      <c r="A1" s="4" t="s">
        <v>65</v>
      </c>
      <c r="B1" s="7"/>
      <c r="C1" s="20" t="s">
        <v>76</v>
      </c>
      <c r="E1" s="20"/>
    </row>
    <row r="2" spans="1:5" s="4" customFormat="1" ht="12.75">
      <c r="A2" s="4" t="s">
        <v>0</v>
      </c>
      <c r="B2" s="7"/>
      <c r="C2" s="20"/>
      <c r="E2" s="20"/>
    </row>
    <row r="4" spans="1:5" s="4" customFormat="1" ht="14.25">
      <c r="A4" s="5" t="s">
        <v>1</v>
      </c>
      <c r="B4" s="7"/>
      <c r="C4" s="20"/>
      <c r="E4" s="20"/>
    </row>
    <row r="5" spans="1:5" s="4" customFormat="1" ht="14.25">
      <c r="A5" s="5" t="s">
        <v>90</v>
      </c>
      <c r="B5" s="7"/>
      <c r="C5" s="20"/>
      <c r="E5" s="20"/>
    </row>
    <row r="6" spans="1:5" s="4" customFormat="1" ht="14.25">
      <c r="A6" s="5"/>
      <c r="B6" s="7"/>
      <c r="C6" s="20"/>
      <c r="E6" s="20"/>
    </row>
    <row r="7" spans="1:5" s="4" customFormat="1" ht="14.25">
      <c r="A7" s="5"/>
      <c r="B7" s="7"/>
      <c r="C7" s="20"/>
      <c r="E7" s="20"/>
    </row>
    <row r="9" spans="3:5" ht="12.75">
      <c r="C9" s="12" t="s">
        <v>130</v>
      </c>
      <c r="D9" s="6"/>
      <c r="E9" s="12" t="s">
        <v>113</v>
      </c>
    </row>
    <row r="10" spans="3:5" ht="12.75">
      <c r="C10" s="13" t="s">
        <v>84</v>
      </c>
      <c r="D10" s="7"/>
      <c r="E10" s="13" t="s">
        <v>84</v>
      </c>
    </row>
    <row r="11" spans="3:5" ht="12.75">
      <c r="C11" s="24"/>
      <c r="D11" s="2"/>
      <c r="E11" s="24"/>
    </row>
    <row r="12" ht="12.75">
      <c r="B12" s="7" t="s">
        <v>13</v>
      </c>
    </row>
    <row r="14" spans="1:5" ht="12.75">
      <c r="A14" s="4" t="s">
        <v>37</v>
      </c>
      <c r="B14" s="7" t="s">
        <v>97</v>
      </c>
      <c r="C14" s="10">
        <v>28690429</v>
      </c>
      <c r="E14" s="10">
        <v>28360523</v>
      </c>
    </row>
    <row r="15" ht="12.75">
      <c r="A15" s="4"/>
    </row>
    <row r="16" spans="1:5" ht="12.75">
      <c r="A16" s="4" t="s">
        <v>68</v>
      </c>
      <c r="C16" s="10">
        <v>1139370</v>
      </c>
      <c r="E16" s="10">
        <v>1176498</v>
      </c>
    </row>
    <row r="17" ht="12.75">
      <c r="A17" s="4"/>
    </row>
    <row r="18" spans="1:5" ht="12.75">
      <c r="A18" s="4" t="s">
        <v>66</v>
      </c>
      <c r="C18" s="10">
        <v>9711998</v>
      </c>
      <c r="E18" s="10">
        <v>9539973</v>
      </c>
    </row>
    <row r="19" ht="12.75">
      <c r="A19" s="4"/>
    </row>
    <row r="20" spans="1:5" ht="12.75">
      <c r="A20" s="4" t="s">
        <v>67</v>
      </c>
      <c r="C20" s="21">
        <v>53700</v>
      </c>
      <c r="D20" s="3"/>
      <c r="E20" s="21">
        <v>53700</v>
      </c>
    </row>
    <row r="22" ht="12.75">
      <c r="A22" s="1" t="s">
        <v>76</v>
      </c>
    </row>
    <row r="23" ht="12.75">
      <c r="A23" s="4" t="s">
        <v>2</v>
      </c>
    </row>
    <row r="24" spans="1:5" ht="12.75">
      <c r="A24" s="1" t="s">
        <v>3</v>
      </c>
      <c r="C24" s="15">
        <v>22886745</v>
      </c>
      <c r="D24" s="3"/>
      <c r="E24" s="15">
        <v>23811506</v>
      </c>
    </row>
    <row r="25" spans="1:5" ht="12.75">
      <c r="A25" s="1" t="s">
        <v>4</v>
      </c>
      <c r="C25" s="16">
        <v>21916206</v>
      </c>
      <c r="D25" s="3"/>
      <c r="E25" s="16">
        <v>21558223</v>
      </c>
    </row>
    <row r="26" spans="1:5" ht="12.75">
      <c r="A26" s="1" t="s">
        <v>5</v>
      </c>
      <c r="C26" s="16">
        <v>369418</v>
      </c>
      <c r="D26" s="3"/>
      <c r="E26" s="16">
        <v>496383</v>
      </c>
    </row>
    <row r="27" spans="1:5" ht="12.75">
      <c r="A27" s="1" t="s">
        <v>103</v>
      </c>
      <c r="C27" s="16">
        <v>959462</v>
      </c>
      <c r="D27" s="3"/>
      <c r="E27" s="16">
        <v>602486</v>
      </c>
    </row>
    <row r="28" spans="1:5" ht="12.75">
      <c r="A28" s="1" t="s">
        <v>69</v>
      </c>
      <c r="C28" s="17">
        <v>7802089</v>
      </c>
      <c r="D28" s="3"/>
      <c r="E28" s="17">
        <v>5081062</v>
      </c>
    </row>
    <row r="29" spans="3:5" ht="12.75">
      <c r="C29" s="16"/>
      <c r="D29" s="3"/>
      <c r="E29" s="16"/>
    </row>
    <row r="30" spans="3:5" ht="12.75">
      <c r="C30" s="17">
        <f>SUM(C24:C28)</f>
        <v>53933920</v>
      </c>
      <c r="D30" s="3"/>
      <c r="E30" s="17">
        <f>SUM(E24:E28)</f>
        <v>51549660</v>
      </c>
    </row>
    <row r="31" spans="3:5" ht="12.75">
      <c r="C31" s="21"/>
      <c r="D31" s="3"/>
      <c r="E31" s="21"/>
    </row>
    <row r="33" ht="12.75">
      <c r="A33" s="4" t="s">
        <v>7</v>
      </c>
    </row>
    <row r="34" spans="1:5" ht="12.75">
      <c r="A34" s="1" t="s">
        <v>75</v>
      </c>
      <c r="C34" s="15">
        <v>7399139</v>
      </c>
      <c r="D34" s="3"/>
      <c r="E34" s="15">
        <v>5133122</v>
      </c>
    </row>
    <row r="35" spans="1:5" ht="12.75">
      <c r="A35" s="1" t="s">
        <v>8</v>
      </c>
      <c r="C35" s="16">
        <v>2071560</v>
      </c>
      <c r="D35" s="3"/>
      <c r="E35" s="16">
        <v>2574795</v>
      </c>
    </row>
    <row r="36" spans="1:5" ht="12.75">
      <c r="A36" s="1" t="s">
        <v>70</v>
      </c>
      <c r="B36" s="7" t="s">
        <v>98</v>
      </c>
      <c r="C36" s="16">
        <v>3100283</v>
      </c>
      <c r="D36" s="3"/>
      <c r="E36" s="16">
        <v>4231809</v>
      </c>
    </row>
    <row r="37" spans="1:5" ht="12.75">
      <c r="A37" s="1" t="s">
        <v>9</v>
      </c>
      <c r="C37" s="25">
        <v>847000</v>
      </c>
      <c r="D37" s="3"/>
      <c r="E37" s="25">
        <v>87320</v>
      </c>
    </row>
    <row r="38" spans="3:5" ht="12.75">
      <c r="C38" s="16"/>
      <c r="D38" s="3"/>
      <c r="E38" s="16"/>
    </row>
    <row r="39" spans="3:5" ht="12.75">
      <c r="C39" s="17">
        <f>SUM(C34:C37)</f>
        <v>13417982</v>
      </c>
      <c r="D39" s="3"/>
      <c r="E39" s="17">
        <f>SUM(E34:E37)</f>
        <v>12027046</v>
      </c>
    </row>
    <row r="40" spans="3:5" ht="12.75">
      <c r="C40" s="21"/>
      <c r="D40" s="3"/>
      <c r="E40" s="21"/>
    </row>
    <row r="41" spans="3:5" ht="12.75">
      <c r="C41" s="21"/>
      <c r="D41" s="3"/>
      <c r="E41" s="21"/>
    </row>
    <row r="42" spans="1:5" ht="12.75">
      <c r="A42" s="4" t="s">
        <v>38</v>
      </c>
      <c r="C42" s="14">
        <f>+C30-C39</f>
        <v>40515938</v>
      </c>
      <c r="D42" s="3"/>
      <c r="E42" s="14">
        <f>+E30-E39</f>
        <v>39522614</v>
      </c>
    </row>
    <row r="44" spans="3:5" ht="13.5" thickBot="1">
      <c r="C44" s="18">
        <f>+C42+C14+C16+C18+C20</f>
        <v>80111435</v>
      </c>
      <c r="D44" s="3"/>
      <c r="E44" s="18">
        <f>+E42+E14+E16+E18+E20</f>
        <v>78653308</v>
      </c>
    </row>
    <row r="45" spans="3:5" ht="13.5" thickTop="1">
      <c r="C45" s="21"/>
      <c r="D45" s="3"/>
      <c r="E45" s="21"/>
    </row>
    <row r="46" spans="3:5" ht="12.75">
      <c r="C46" s="21"/>
      <c r="D46" s="3"/>
      <c r="E46" s="21"/>
    </row>
    <row r="47" spans="3:5" ht="12.75">
      <c r="C47" s="21"/>
      <c r="D47" s="3"/>
      <c r="E47" s="21"/>
    </row>
    <row r="48" spans="3:5" ht="12.75">
      <c r="C48" s="21"/>
      <c r="D48" s="3"/>
      <c r="E48" s="21"/>
    </row>
    <row r="49" spans="3:5" ht="12.75">
      <c r="C49" s="21"/>
      <c r="D49" s="3"/>
      <c r="E49" s="21"/>
    </row>
    <row r="50" spans="3:5" ht="12.75">
      <c r="C50" s="21"/>
      <c r="D50" s="3"/>
      <c r="E50" s="21"/>
    </row>
    <row r="51" spans="3:5" ht="12.75">
      <c r="C51" s="21"/>
      <c r="D51" s="3"/>
      <c r="E51" s="21"/>
    </row>
    <row r="52" spans="3:5" ht="12.75">
      <c r="C52" s="21"/>
      <c r="D52" s="3"/>
      <c r="E52" s="21"/>
    </row>
    <row r="53" spans="3:5" ht="12.75">
      <c r="C53" s="21"/>
      <c r="D53" s="3"/>
      <c r="E53" s="21"/>
    </row>
    <row r="54" spans="3:5" ht="12.75">
      <c r="C54" s="21"/>
      <c r="D54" s="3"/>
      <c r="E54" s="21"/>
    </row>
    <row r="55" spans="3:5" ht="12.75">
      <c r="C55" s="21"/>
      <c r="D55" s="3"/>
      <c r="E55" s="21"/>
    </row>
    <row r="56" spans="1:8" s="4" customFormat="1" ht="12.75">
      <c r="A56" s="4" t="s">
        <v>65</v>
      </c>
      <c r="B56" s="7"/>
      <c r="C56" s="20"/>
      <c r="E56" s="20"/>
      <c r="G56" s="1"/>
      <c r="H56" s="1"/>
    </row>
    <row r="57" spans="1:8" s="4" customFormat="1" ht="12.75">
      <c r="A57" s="4" t="s">
        <v>0</v>
      </c>
      <c r="B57" s="7"/>
      <c r="C57" s="20"/>
      <c r="E57" s="20"/>
      <c r="G57" s="1"/>
      <c r="H57" s="1"/>
    </row>
    <row r="59" spans="1:8" s="4" customFormat="1" ht="14.25">
      <c r="A59" s="5" t="s">
        <v>1</v>
      </c>
      <c r="B59" s="7"/>
      <c r="C59" s="20"/>
      <c r="E59" s="20"/>
      <c r="G59" s="1"/>
      <c r="H59" s="1"/>
    </row>
    <row r="60" spans="1:8" s="4" customFormat="1" ht="14.25">
      <c r="A60" s="5" t="s">
        <v>93</v>
      </c>
      <c r="B60" s="7"/>
      <c r="C60" s="20"/>
      <c r="E60" s="20"/>
      <c r="G60" s="1"/>
      <c r="H60" s="1"/>
    </row>
    <row r="62" spans="3:5" ht="12.75">
      <c r="C62" s="12" t="s">
        <v>130</v>
      </c>
      <c r="D62" s="6"/>
      <c r="E62" s="12" t="s">
        <v>113</v>
      </c>
    </row>
    <row r="63" spans="3:5" ht="12.75">
      <c r="C63" s="13" t="s">
        <v>84</v>
      </c>
      <c r="D63" s="7"/>
      <c r="E63" s="13" t="s">
        <v>84</v>
      </c>
    </row>
    <row r="64" spans="3:4" ht="12.75">
      <c r="C64" s="24"/>
      <c r="D64" s="2"/>
    </row>
    <row r="65" ht="12.75">
      <c r="B65" s="7" t="s">
        <v>13</v>
      </c>
    </row>
    <row r="68" ht="12.75">
      <c r="A68" s="4" t="s">
        <v>10</v>
      </c>
    </row>
    <row r="70" spans="1:5" ht="12.75">
      <c r="A70" s="4" t="s">
        <v>11</v>
      </c>
      <c r="B70" s="7" t="s">
        <v>99</v>
      </c>
      <c r="C70" s="10">
        <v>40690000</v>
      </c>
      <c r="E70" s="10">
        <v>40690000</v>
      </c>
    </row>
    <row r="71" spans="1:4" ht="12.75">
      <c r="A71" s="4" t="s">
        <v>12</v>
      </c>
      <c r="B71" s="7" t="s">
        <v>86</v>
      </c>
      <c r="C71" s="21"/>
      <c r="D71" s="3"/>
    </row>
    <row r="72" spans="1:5" ht="12.75">
      <c r="A72" s="1" t="s">
        <v>56</v>
      </c>
      <c r="C72" s="15">
        <v>31981598</v>
      </c>
      <c r="D72" s="3"/>
      <c r="E72" s="15">
        <v>30610439</v>
      </c>
    </row>
    <row r="73" spans="1:5" ht="12.75">
      <c r="A73" s="1" t="s">
        <v>57</v>
      </c>
      <c r="C73" s="16">
        <v>1963740</v>
      </c>
      <c r="D73" s="3"/>
      <c r="E73" s="16">
        <v>1963740</v>
      </c>
    </row>
    <row r="74" spans="1:5" ht="12.75">
      <c r="A74" s="1" t="s">
        <v>114</v>
      </c>
      <c r="C74" s="16">
        <v>281860</v>
      </c>
      <c r="D74" s="3"/>
      <c r="E74" s="16">
        <v>50213</v>
      </c>
    </row>
    <row r="75" spans="3:5" ht="12.75">
      <c r="C75" s="17"/>
      <c r="D75" s="3"/>
      <c r="E75" s="17"/>
    </row>
    <row r="76" spans="3:5" ht="12.75">
      <c r="C76" s="21"/>
      <c r="D76" s="3"/>
      <c r="E76" s="21"/>
    </row>
    <row r="77" spans="3:5" ht="12.75">
      <c r="C77" s="14">
        <f>SUM(C72:C75)</f>
        <v>34227198</v>
      </c>
      <c r="D77" s="3"/>
      <c r="E77" s="14">
        <f>SUM(E72:E75)</f>
        <v>32624392</v>
      </c>
    </row>
    <row r="78" spans="1:5" ht="12.75">
      <c r="A78" s="4" t="s">
        <v>110</v>
      </c>
      <c r="C78" s="21">
        <f>SUM(C70:C75)</f>
        <v>74917198</v>
      </c>
      <c r="E78" s="10">
        <f>SUM(E70:E75)</f>
        <v>73314392</v>
      </c>
    </row>
    <row r="79" spans="1:3" ht="12.75">
      <c r="A79" s="4"/>
      <c r="C79" s="21"/>
    </row>
    <row r="80" spans="1:5" ht="12.75">
      <c r="A80" s="4" t="s">
        <v>109</v>
      </c>
      <c r="C80" s="21">
        <v>35518</v>
      </c>
      <c r="E80" s="10">
        <v>35518</v>
      </c>
    </row>
    <row r="81" spans="1:3" ht="12.75">
      <c r="A81" s="4"/>
      <c r="C81" s="21"/>
    </row>
    <row r="82" spans="1:5" ht="12.75">
      <c r="A82" s="4" t="s">
        <v>74</v>
      </c>
      <c r="C82" s="21">
        <v>298125</v>
      </c>
      <c r="E82" s="10">
        <v>294011</v>
      </c>
    </row>
    <row r="83" ht="12.75">
      <c r="A83" s="4"/>
    </row>
    <row r="84" ht="12.75">
      <c r="A84" s="4" t="s">
        <v>73</v>
      </c>
    </row>
    <row r="85" spans="1:5" ht="12.75">
      <c r="A85" s="1" t="s">
        <v>71</v>
      </c>
      <c r="C85" s="10">
        <v>193588</v>
      </c>
      <c r="E85" s="10">
        <v>233588</v>
      </c>
    </row>
    <row r="86" spans="1:5" ht="12.75">
      <c r="A86" s="1" t="s">
        <v>72</v>
      </c>
      <c r="C86" s="14">
        <v>4667006</v>
      </c>
      <c r="D86" s="3"/>
      <c r="E86" s="14">
        <v>4775799</v>
      </c>
    </row>
    <row r="88" spans="3:5" ht="13.5" thickBot="1">
      <c r="C88" s="18">
        <f>SUM(C78:C86)</f>
        <v>80111435</v>
      </c>
      <c r="D88" s="3"/>
      <c r="E88" s="18">
        <f>SUM(E78:E87)</f>
        <v>78653308</v>
      </c>
    </row>
    <row r="89" ht="13.5" thickTop="1"/>
    <row r="90" spans="1:5" ht="12.75">
      <c r="A90" s="1" t="s">
        <v>136</v>
      </c>
      <c r="C90" s="10">
        <v>185</v>
      </c>
      <c r="E90" s="10">
        <v>181</v>
      </c>
    </row>
    <row r="94" spans="1:5" s="4" customFormat="1" ht="12.75">
      <c r="A94" s="4" t="s">
        <v>58</v>
      </c>
      <c r="B94" s="7"/>
      <c r="C94" s="20"/>
      <c r="E94" s="20"/>
    </row>
    <row r="95" spans="1:5" s="4" customFormat="1" ht="12.75">
      <c r="A95" s="4" t="s">
        <v>128</v>
      </c>
      <c r="B95" s="7"/>
      <c r="C95" s="20"/>
      <c r="E95" s="20"/>
    </row>
    <row r="98" ht="12.75">
      <c r="A98" s="1" t="s">
        <v>39</v>
      </c>
    </row>
  </sheetData>
  <printOptions/>
  <pageMargins left="0.62" right="0.18" top="0.9" bottom="0.5" header="0.5" footer="0.5"/>
  <pageSetup horizontalDpi="600" verticalDpi="600" orientation="portrait" r:id="rId1"/>
  <headerFooter alignWithMargins="0">
    <oddHeader>&amp;L&amp;"Times New Roman,Regular"&amp;8Tempatan No :74125-V</oddHeader>
    <oddFooter>&amp;R&amp;"Times New Roman,Regular"&amp;12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workbookViewId="0" topLeftCell="A13">
      <selection activeCell="E17" sqref="E17"/>
    </sheetView>
  </sheetViews>
  <sheetFormatPr defaultColWidth="9.140625" defaultRowHeight="12.75"/>
  <cols>
    <col min="1" max="1" width="32.57421875" style="1" customWidth="1"/>
    <col min="2" max="5" width="12.7109375" style="10" customWidth="1"/>
    <col min="6" max="6" width="16.28125" style="10" customWidth="1"/>
    <col min="7" max="7" width="10.7109375" style="1" bestFit="1" customWidth="1"/>
    <col min="8" max="16384" width="9.140625" style="1" customWidth="1"/>
  </cols>
  <sheetData>
    <row r="1" spans="1:6" s="4" customFormat="1" ht="12.75">
      <c r="A1" s="4" t="s">
        <v>65</v>
      </c>
      <c r="B1" s="20"/>
      <c r="C1" s="20"/>
      <c r="D1" s="20"/>
      <c r="E1" s="20"/>
      <c r="F1" s="20"/>
    </row>
    <row r="2" spans="1:6" s="4" customFormat="1" ht="12.75">
      <c r="A2" s="4" t="s">
        <v>0</v>
      </c>
      <c r="B2" s="20"/>
      <c r="C2" s="20"/>
      <c r="D2" s="20"/>
      <c r="E2" s="20"/>
      <c r="F2" s="20"/>
    </row>
    <row r="3" spans="2:6" s="4" customFormat="1" ht="12.75">
      <c r="B3" s="20"/>
      <c r="C3" s="20"/>
      <c r="D3" s="20"/>
      <c r="E3" s="20"/>
      <c r="F3" s="20"/>
    </row>
    <row r="4" spans="2:6" s="4" customFormat="1" ht="12.75">
      <c r="B4" s="20"/>
      <c r="C4" s="20"/>
      <c r="D4" s="20"/>
      <c r="E4" s="20"/>
      <c r="F4" s="20"/>
    </row>
    <row r="5" spans="1:6" s="4" customFormat="1" ht="14.25">
      <c r="A5" s="5" t="s">
        <v>22</v>
      </c>
      <c r="B5" s="20"/>
      <c r="C5" s="20"/>
      <c r="D5" s="20"/>
      <c r="E5" s="20"/>
      <c r="F5" s="20"/>
    </row>
    <row r="6" spans="1:6" s="4" customFormat="1" ht="14.25">
      <c r="A6" s="5" t="s">
        <v>115</v>
      </c>
      <c r="B6" s="20"/>
      <c r="C6" s="20"/>
      <c r="D6" s="20"/>
      <c r="E6" s="20"/>
      <c r="F6" s="20"/>
    </row>
    <row r="7" spans="2:6" s="4" customFormat="1" ht="12.75">
      <c r="B7" s="20"/>
      <c r="C7" s="20" t="s">
        <v>86</v>
      </c>
      <c r="D7" s="20"/>
      <c r="E7" s="20"/>
      <c r="F7" s="20"/>
    </row>
    <row r="8" spans="2:6" s="4" customFormat="1" ht="12.75">
      <c r="B8" s="20"/>
      <c r="C8" s="20"/>
      <c r="D8" s="13"/>
      <c r="E8" s="20"/>
      <c r="F8" s="20"/>
    </row>
    <row r="9" ht="12.75">
      <c r="E9" s="21"/>
    </row>
    <row r="10" spans="2:6" s="7" customFormat="1" ht="12.75">
      <c r="B10" s="13"/>
      <c r="D10" s="23"/>
      <c r="E10" s="13"/>
      <c r="F10" s="13"/>
    </row>
    <row r="11" spans="2:6" s="7" customFormat="1" ht="12.75">
      <c r="B11" s="13"/>
      <c r="D11" s="23"/>
      <c r="E11" s="23"/>
      <c r="F11" s="13"/>
    </row>
    <row r="12" spans="2:6" s="7" customFormat="1" ht="12.75">
      <c r="B12" s="13"/>
      <c r="C12" s="13" t="s">
        <v>25</v>
      </c>
      <c r="D12" s="23"/>
      <c r="E12" s="22"/>
      <c r="F12" s="13"/>
    </row>
    <row r="13" spans="2:6" s="7" customFormat="1" ht="12.75">
      <c r="B13" s="13" t="s">
        <v>23</v>
      </c>
      <c r="C13" s="13" t="s">
        <v>26</v>
      </c>
      <c r="D13" s="13" t="s">
        <v>28</v>
      </c>
      <c r="E13" s="13" t="s">
        <v>117</v>
      </c>
      <c r="F13" s="13" t="s">
        <v>30</v>
      </c>
    </row>
    <row r="14" spans="2:6" s="7" customFormat="1" ht="12.75">
      <c r="B14" s="13" t="s">
        <v>24</v>
      </c>
      <c r="C14" s="13" t="s">
        <v>27</v>
      </c>
      <c r="D14" s="13" t="s">
        <v>29</v>
      </c>
      <c r="E14" s="13" t="s">
        <v>118</v>
      </c>
      <c r="F14" s="13"/>
    </row>
    <row r="15" spans="2:6" s="7" customFormat="1" ht="12.75">
      <c r="B15" s="13"/>
      <c r="C15" s="13"/>
      <c r="D15" s="13"/>
      <c r="E15" s="13" t="s">
        <v>119</v>
      </c>
      <c r="F15" s="13"/>
    </row>
    <row r="16" spans="2:6" s="7" customFormat="1" ht="12.75">
      <c r="B16" s="13"/>
      <c r="C16" s="13"/>
      <c r="D16" s="13"/>
      <c r="E16" s="13"/>
      <c r="F16" s="13"/>
    </row>
    <row r="17" spans="2:6" ht="12.75">
      <c r="B17" s="13" t="s">
        <v>85</v>
      </c>
      <c r="C17" s="13" t="s">
        <v>85</v>
      </c>
      <c r="D17" s="13" t="s">
        <v>85</v>
      </c>
      <c r="E17" s="13" t="s">
        <v>85</v>
      </c>
      <c r="F17" s="13" t="s">
        <v>85</v>
      </c>
    </row>
    <row r="18" spans="1:6" ht="12.75">
      <c r="A18" s="1" t="s">
        <v>123</v>
      </c>
      <c r="B18" s="21">
        <v>40690000</v>
      </c>
      <c r="C18" s="21">
        <v>27788419</v>
      </c>
      <c r="D18" s="21">
        <v>1963740</v>
      </c>
      <c r="E18" s="21">
        <v>0</v>
      </c>
      <c r="F18" s="21">
        <f aca="true" t="shared" si="0" ref="F18:F25">SUM(B18:E18)</f>
        <v>70442159</v>
      </c>
    </row>
    <row r="19" spans="2:6" ht="12.75">
      <c r="B19" s="21"/>
      <c r="C19" s="21"/>
      <c r="D19" s="21"/>
      <c r="E19" s="21"/>
      <c r="F19" s="21">
        <f t="shared" si="0"/>
        <v>0</v>
      </c>
    </row>
    <row r="20" spans="1:6" ht="12.75">
      <c r="A20" s="1" t="s">
        <v>116</v>
      </c>
      <c r="B20" s="21">
        <v>0</v>
      </c>
      <c r="C20" s="21">
        <v>4286860</v>
      </c>
      <c r="D20" s="21">
        <v>0</v>
      </c>
      <c r="E20" s="21">
        <v>0</v>
      </c>
      <c r="F20" s="21">
        <f t="shared" si="0"/>
        <v>4286860</v>
      </c>
    </row>
    <row r="21" spans="2:6" ht="12.75">
      <c r="B21" s="21"/>
      <c r="C21" s="21"/>
      <c r="D21" s="21"/>
      <c r="E21" s="21"/>
      <c r="F21" s="21">
        <f t="shared" si="0"/>
        <v>0</v>
      </c>
    </row>
    <row r="22" spans="1:6" ht="12.75">
      <c r="A22" s="1" t="s">
        <v>120</v>
      </c>
      <c r="B22" s="21"/>
      <c r="C22" s="21"/>
      <c r="D22" s="21"/>
      <c r="E22" s="21"/>
      <c r="F22" s="21">
        <f t="shared" si="0"/>
        <v>0</v>
      </c>
    </row>
    <row r="23" spans="1:6" ht="12.75">
      <c r="A23" s="1" t="s">
        <v>121</v>
      </c>
      <c r="B23" s="21">
        <v>0</v>
      </c>
      <c r="C23" s="21">
        <v>-1464840</v>
      </c>
      <c r="D23" s="21">
        <v>0</v>
      </c>
      <c r="E23" s="21">
        <v>0</v>
      </c>
      <c r="F23" s="21">
        <f t="shared" si="0"/>
        <v>-1464840</v>
      </c>
    </row>
    <row r="24" spans="2:6" ht="12.75">
      <c r="B24" s="21"/>
      <c r="C24" s="21"/>
      <c r="D24" s="21"/>
      <c r="E24" s="21"/>
      <c r="F24" s="21">
        <f t="shared" si="0"/>
        <v>0</v>
      </c>
    </row>
    <row r="25" spans="1:6" ht="12.75">
      <c r="A25" s="1" t="s">
        <v>122</v>
      </c>
      <c r="B25" s="21">
        <v>0</v>
      </c>
      <c r="C25" s="21">
        <v>0</v>
      </c>
      <c r="D25" s="21">
        <v>0</v>
      </c>
      <c r="E25" s="21">
        <v>50213</v>
      </c>
      <c r="F25" s="21">
        <f t="shared" si="0"/>
        <v>50213</v>
      </c>
    </row>
    <row r="26" spans="2:6" ht="12.75">
      <c r="B26" s="14"/>
      <c r="C26" s="14"/>
      <c r="D26" s="14"/>
      <c r="E26" s="14"/>
      <c r="F26" s="14"/>
    </row>
    <row r="27" spans="1:6" ht="12.75">
      <c r="A27" s="1" t="s">
        <v>124</v>
      </c>
      <c r="B27" s="21">
        <f>SUM(B18:B26)</f>
        <v>40690000</v>
      </c>
      <c r="C27" s="21">
        <f>SUM(C18:C26)</f>
        <v>30610439</v>
      </c>
      <c r="D27" s="21">
        <f>SUM(D18:D26)</f>
        <v>1963740</v>
      </c>
      <c r="E27" s="21">
        <f>SUM(E18:E26)</f>
        <v>50213</v>
      </c>
      <c r="F27" s="21">
        <f>SUM(B27:E27)</f>
        <v>73314392</v>
      </c>
    </row>
    <row r="28" spans="2:6" ht="12.75">
      <c r="B28" s="21"/>
      <c r="C28" s="21"/>
      <c r="D28" s="21"/>
      <c r="E28" s="21"/>
      <c r="F28" s="21"/>
    </row>
    <row r="29" spans="1:6" ht="12.75">
      <c r="A29" s="1" t="s">
        <v>63</v>
      </c>
      <c r="B29" s="21">
        <v>0</v>
      </c>
      <c r="C29" s="21">
        <v>1371159</v>
      </c>
      <c r="D29" s="21">
        <v>0</v>
      </c>
      <c r="E29" s="21">
        <v>0</v>
      </c>
      <c r="F29" s="21">
        <f>SUM(B29:E29)</f>
        <v>1371159</v>
      </c>
    </row>
    <row r="30" spans="2:6" ht="12.75">
      <c r="B30" s="21"/>
      <c r="C30" s="21"/>
      <c r="D30" s="21"/>
      <c r="E30" s="21"/>
      <c r="F30" s="21"/>
    </row>
    <row r="31" spans="1:6" ht="12.75">
      <c r="A31" s="1" t="s">
        <v>122</v>
      </c>
      <c r="B31" s="21">
        <v>0</v>
      </c>
      <c r="C31" s="21">
        <v>0</v>
      </c>
      <c r="D31" s="21">
        <v>0</v>
      </c>
      <c r="E31" s="21">
        <v>231647</v>
      </c>
      <c r="F31" s="21">
        <f>SUM(B31:E31)</f>
        <v>231647</v>
      </c>
    </row>
    <row r="32" spans="2:6" ht="12.75">
      <c r="B32" s="21"/>
      <c r="C32" s="21"/>
      <c r="D32" s="21"/>
      <c r="E32" s="21"/>
      <c r="F32" s="21"/>
    </row>
    <row r="33" spans="1:6" ht="13.5" thickBot="1">
      <c r="A33" s="1" t="s">
        <v>125</v>
      </c>
      <c r="B33" s="26">
        <f>SUM(B27:B32)</f>
        <v>40690000</v>
      </c>
      <c r="C33" s="26">
        <f>SUM(C27:C32)</f>
        <v>31981598</v>
      </c>
      <c r="D33" s="26">
        <f>SUM(D27:D32)</f>
        <v>1963740</v>
      </c>
      <c r="E33" s="26">
        <f>SUM(E27:E32)</f>
        <v>281860</v>
      </c>
      <c r="F33" s="26">
        <f>SUM(F27:F32)</f>
        <v>74917198</v>
      </c>
    </row>
    <row r="34" ht="12.75">
      <c r="F34" s="21"/>
    </row>
    <row r="35" spans="1:5" s="4" customFormat="1" ht="12.75">
      <c r="A35" s="4" t="s">
        <v>61</v>
      </c>
      <c r="B35" s="7"/>
      <c r="C35" s="20"/>
      <c r="E35" s="20"/>
    </row>
    <row r="36" spans="1:5" s="4" customFormat="1" ht="12.75">
      <c r="A36" s="4" t="s">
        <v>126</v>
      </c>
      <c r="B36" s="7"/>
      <c r="C36" s="20"/>
      <c r="E36" s="20"/>
    </row>
    <row r="38" ht="12.75">
      <c r="A38" s="1" t="s">
        <v>39</v>
      </c>
    </row>
    <row r="45" ht="12.75">
      <c r="A45" s="1" t="s">
        <v>76</v>
      </c>
    </row>
  </sheetData>
  <printOptions/>
  <pageMargins left="0.53" right="0.18" top="1" bottom="1" header="0.5" footer="0.5"/>
  <pageSetup fitToHeight="1" fitToWidth="1" horizontalDpi="600" verticalDpi="600" orientation="portrait" scale="91" r:id="rId2"/>
  <headerFooter alignWithMargins="0">
    <oddHeader>&amp;L&amp;"Times New Roman,Regular"&amp;8Tempatan No :74125-V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9"/>
  <sheetViews>
    <sheetView workbookViewId="0" topLeftCell="A1">
      <selection activeCell="C42" sqref="C42"/>
    </sheetView>
  </sheetViews>
  <sheetFormatPr defaultColWidth="9.140625" defaultRowHeight="12.75"/>
  <cols>
    <col min="1" max="1" width="45.8515625" style="1" customWidth="1"/>
    <col min="2" max="2" width="10.7109375" style="1" customWidth="1"/>
    <col min="3" max="3" width="16.7109375" style="10" customWidth="1"/>
    <col min="4" max="4" width="4.28125" style="1" customWidth="1"/>
    <col min="5" max="5" width="17.00390625" style="10" customWidth="1"/>
    <col min="6" max="16384" width="9.140625" style="1" customWidth="1"/>
  </cols>
  <sheetData>
    <row r="1" ht="12.75">
      <c r="A1" s="4" t="s">
        <v>65</v>
      </c>
    </row>
    <row r="2" ht="12.75">
      <c r="A2" s="4" t="s">
        <v>0</v>
      </c>
    </row>
    <row r="3" ht="12.75">
      <c r="A3" s="4"/>
    </row>
    <row r="5" spans="1:5" s="4" customFormat="1" ht="14.25">
      <c r="A5" s="5" t="s">
        <v>31</v>
      </c>
      <c r="C5" s="20"/>
      <c r="E5" s="20"/>
    </row>
    <row r="6" spans="1:5" s="4" customFormat="1" ht="14.25">
      <c r="A6" s="5" t="s">
        <v>104</v>
      </c>
      <c r="C6" s="20"/>
      <c r="E6" s="20"/>
    </row>
    <row r="8" spans="3:5" ht="12.75">
      <c r="C8" s="12" t="s">
        <v>129</v>
      </c>
      <c r="E8" s="12" t="s">
        <v>108</v>
      </c>
    </row>
    <row r="9" spans="1:5" ht="12.75">
      <c r="A9" s="1" t="s">
        <v>76</v>
      </c>
      <c r="C9" s="12"/>
      <c r="D9" s="9"/>
      <c r="E9" s="12"/>
    </row>
    <row r="10" spans="3:5" ht="12.75">
      <c r="C10" s="13" t="s">
        <v>84</v>
      </c>
      <c r="D10" s="7"/>
      <c r="E10" s="13" t="s">
        <v>84</v>
      </c>
    </row>
    <row r="12" ht="12.75">
      <c r="A12" s="4" t="s">
        <v>46</v>
      </c>
    </row>
    <row r="13" ht="12.75">
      <c r="A13" s="1" t="s">
        <v>76</v>
      </c>
    </row>
    <row r="14" spans="1:5" ht="12.75">
      <c r="A14" s="1" t="s">
        <v>44</v>
      </c>
      <c r="C14" s="10">
        <v>2253273</v>
      </c>
      <c r="E14" s="10">
        <v>2058766</v>
      </c>
    </row>
    <row r="15" spans="3:5" ht="12.75">
      <c r="C15" s="10" t="s">
        <v>76</v>
      </c>
      <c r="E15" s="10" t="s">
        <v>76</v>
      </c>
    </row>
    <row r="16" ht="12.75">
      <c r="A16" s="1" t="s">
        <v>47</v>
      </c>
    </row>
    <row r="18" spans="1:5" ht="12.75">
      <c r="A18" s="1" t="s">
        <v>77</v>
      </c>
      <c r="C18" s="10">
        <v>37128</v>
      </c>
      <c r="E18" s="10">
        <v>25146</v>
      </c>
    </row>
    <row r="19" spans="1:5" ht="12.75">
      <c r="A19" s="1" t="s">
        <v>32</v>
      </c>
      <c r="C19" s="10">
        <v>450335</v>
      </c>
      <c r="E19" s="10">
        <v>308687</v>
      </c>
    </row>
    <row r="20" spans="1:5" ht="12.75">
      <c r="A20" s="1" t="s">
        <v>78</v>
      </c>
      <c r="C20" s="10">
        <v>0</v>
      </c>
      <c r="E20" s="10">
        <v>0</v>
      </c>
    </row>
    <row r="21" spans="1:5" ht="12.75">
      <c r="A21" s="1" t="s">
        <v>79</v>
      </c>
      <c r="C21" s="10">
        <v>-243025</v>
      </c>
      <c r="E21" s="10">
        <v>-184511</v>
      </c>
    </row>
    <row r="22" spans="1:5" ht="12.75">
      <c r="A22" s="1" t="s">
        <v>80</v>
      </c>
      <c r="C22" s="10">
        <v>-22034</v>
      </c>
      <c r="E22" s="10">
        <v>-15944</v>
      </c>
    </row>
    <row r="23" spans="1:5" ht="12.75">
      <c r="A23" s="1" t="s">
        <v>94</v>
      </c>
      <c r="C23" s="14">
        <v>0</v>
      </c>
      <c r="D23" s="3"/>
      <c r="E23" s="14">
        <v>-18142</v>
      </c>
    </row>
    <row r="25" spans="1:5" ht="12.75">
      <c r="A25" s="4" t="s">
        <v>48</v>
      </c>
      <c r="C25" s="10">
        <f>SUM(C14:C23)</f>
        <v>2475677</v>
      </c>
      <c r="E25" s="10">
        <f>SUM(E14:E23)</f>
        <v>2174002</v>
      </c>
    </row>
    <row r="26" ht="12.75">
      <c r="A26" s="4"/>
    </row>
    <row r="27" spans="1:5" ht="12.75">
      <c r="A27" s="1" t="s">
        <v>131</v>
      </c>
      <c r="C27" s="10">
        <v>924761</v>
      </c>
      <c r="E27" s="10">
        <v>-668051</v>
      </c>
    </row>
    <row r="28" spans="1:5" ht="12.75">
      <c r="A28" s="1" t="s">
        <v>105</v>
      </c>
      <c r="C28" s="10">
        <v>-231018</v>
      </c>
      <c r="E28" s="10">
        <v>-120213</v>
      </c>
    </row>
    <row r="29" spans="1:5" ht="12.75">
      <c r="A29" s="1" t="s">
        <v>106</v>
      </c>
      <c r="C29" s="10">
        <v>1762782</v>
      </c>
      <c r="E29" s="10">
        <v>1305729</v>
      </c>
    </row>
    <row r="30" spans="3:5" ht="12.75">
      <c r="C30" s="14"/>
      <c r="D30" s="3"/>
      <c r="E30" s="14"/>
    </row>
    <row r="32" spans="1:5" ht="12.75">
      <c r="A32" s="4" t="s">
        <v>33</v>
      </c>
      <c r="C32" s="10">
        <f>SUM(C25:C30)</f>
        <v>4932202</v>
      </c>
      <c r="E32" s="10">
        <f>SUM(E25:E30)</f>
        <v>2691467</v>
      </c>
    </row>
    <row r="34" spans="1:5" ht="12.75">
      <c r="A34" s="1" t="s">
        <v>94</v>
      </c>
      <c r="C34" s="10">
        <v>0</v>
      </c>
      <c r="E34" s="10">
        <v>18142</v>
      </c>
    </row>
    <row r="35" spans="1:5" ht="12.75">
      <c r="A35" s="1" t="s">
        <v>34</v>
      </c>
      <c r="C35" s="14">
        <v>-444296</v>
      </c>
      <c r="D35" s="3"/>
      <c r="E35" s="14">
        <v>-533564</v>
      </c>
    </row>
    <row r="37" spans="1:5" ht="12.75">
      <c r="A37" s="4" t="s">
        <v>49</v>
      </c>
      <c r="C37" s="10">
        <f>SUM(C32:C35)</f>
        <v>4487906</v>
      </c>
      <c r="E37" s="10">
        <f>SUM(E32:E35)</f>
        <v>2176045</v>
      </c>
    </row>
    <row r="38" spans="1:5" ht="12.75">
      <c r="A38" s="4"/>
      <c r="C38" s="1"/>
      <c r="E38" s="1"/>
    </row>
    <row r="39" spans="1:5" ht="12.75">
      <c r="A39" s="4"/>
      <c r="C39" s="1"/>
      <c r="E39" s="1"/>
    </row>
    <row r="40" spans="1:5" ht="12.75">
      <c r="A40" s="4"/>
      <c r="C40" s="1"/>
      <c r="E40" s="1"/>
    </row>
    <row r="41" spans="1:5" ht="12.75">
      <c r="A41" s="4"/>
      <c r="C41" s="1"/>
      <c r="E41" s="1"/>
    </row>
    <row r="42" spans="1:5" ht="12.75">
      <c r="A42" s="4"/>
      <c r="C42" s="1"/>
      <c r="E42" s="1"/>
    </row>
    <row r="43" spans="1:5" ht="12.75">
      <c r="A43" s="4"/>
      <c r="C43" s="1"/>
      <c r="E43" s="1"/>
    </row>
    <row r="44" spans="1:5" ht="12.75">
      <c r="A44" s="4"/>
      <c r="C44" s="1"/>
      <c r="E44" s="1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6" ht="12.75">
      <c r="A56" s="4" t="s">
        <v>65</v>
      </c>
    </row>
    <row r="57" ht="12.75">
      <c r="A57" s="4" t="s">
        <v>0</v>
      </c>
    </row>
    <row r="58" ht="12.75">
      <c r="A58" s="4"/>
    </row>
    <row r="60" spans="1:5" s="4" customFormat="1" ht="14.25">
      <c r="A60" s="5" t="s">
        <v>31</v>
      </c>
      <c r="C60" s="20"/>
      <c r="E60" s="20"/>
    </row>
    <row r="61" spans="1:5" s="4" customFormat="1" ht="14.25">
      <c r="A61" s="5" t="s">
        <v>104</v>
      </c>
      <c r="C61" s="20"/>
      <c r="E61" s="20"/>
    </row>
    <row r="64" spans="3:5" ht="12.75">
      <c r="C64" s="12" t="s">
        <v>129</v>
      </c>
      <c r="D64" s="9"/>
      <c r="E64" s="12" t="s">
        <v>108</v>
      </c>
    </row>
    <row r="65" spans="3:5" ht="12.75">
      <c r="C65" s="13" t="s">
        <v>84</v>
      </c>
      <c r="D65" s="7"/>
      <c r="E65" s="13" t="s">
        <v>84</v>
      </c>
    </row>
    <row r="66" ht="12.75">
      <c r="D66" s="3"/>
    </row>
    <row r="67" spans="1:5" ht="12.75">
      <c r="A67" s="4" t="s">
        <v>50</v>
      </c>
      <c r="C67" s="10">
        <f>$C$37</f>
        <v>4487906</v>
      </c>
      <c r="D67" s="3"/>
      <c r="E67" s="10">
        <f>$E$37</f>
        <v>2176045</v>
      </c>
    </row>
    <row r="68" ht="12.75">
      <c r="D68" s="3"/>
    </row>
    <row r="69" spans="1:5" ht="12.75">
      <c r="A69" s="4" t="s">
        <v>51</v>
      </c>
      <c r="C69" s="21"/>
      <c r="D69" s="3"/>
      <c r="E69" s="21"/>
    </row>
    <row r="70" spans="3:5" ht="12.75">
      <c r="C70" s="14"/>
      <c r="D70" s="3"/>
      <c r="E70" s="14"/>
    </row>
    <row r="71" spans="1:5" ht="12.75">
      <c r="A71" s="1" t="s">
        <v>52</v>
      </c>
      <c r="C71" s="16">
        <v>59060</v>
      </c>
      <c r="D71" s="27"/>
      <c r="E71" s="16">
        <v>18750</v>
      </c>
    </row>
    <row r="72" spans="1:5" ht="12.75">
      <c r="A72" s="1" t="s">
        <v>53</v>
      </c>
      <c r="C72" s="17">
        <v>-530427</v>
      </c>
      <c r="D72" s="3"/>
      <c r="E72" s="17">
        <v>-725090</v>
      </c>
    </row>
    <row r="73" spans="3:5" ht="12.75">
      <c r="C73" s="21"/>
      <c r="D73" s="3"/>
      <c r="E73" s="21"/>
    </row>
    <row r="74" spans="1:5" ht="12.75">
      <c r="A74" s="4" t="s">
        <v>35</v>
      </c>
      <c r="C74" s="21">
        <f>SUM(C71:C73)</f>
        <v>-471367</v>
      </c>
      <c r="D74" s="3"/>
      <c r="E74" s="21">
        <f>SUM(E71:E73)</f>
        <v>-706340</v>
      </c>
    </row>
    <row r="76" ht="12.75">
      <c r="A76" s="4" t="s">
        <v>55</v>
      </c>
    </row>
    <row r="77" ht="12.75">
      <c r="A77" s="4"/>
    </row>
    <row r="78" spans="1:5" ht="12.75">
      <c r="A78" s="1" t="s">
        <v>133</v>
      </c>
      <c r="C78" s="15">
        <v>-2054243</v>
      </c>
      <c r="D78" s="3"/>
      <c r="E78" s="15">
        <v>-1742519</v>
      </c>
    </row>
    <row r="79" spans="1:5" ht="12.75">
      <c r="A79" s="1" t="s">
        <v>132</v>
      </c>
      <c r="C79" s="16">
        <v>891207</v>
      </c>
      <c r="D79" s="3"/>
      <c r="E79" s="16">
        <v>0</v>
      </c>
    </row>
    <row r="80" spans="1:5" ht="12.75">
      <c r="A80" s="1" t="s">
        <v>81</v>
      </c>
      <c r="C80" s="16">
        <v>0</v>
      </c>
      <c r="D80" s="3"/>
      <c r="E80" s="16">
        <v>0</v>
      </c>
    </row>
    <row r="81" spans="1:5" ht="12.75">
      <c r="A81" s="1" t="s">
        <v>82</v>
      </c>
      <c r="C81" s="17">
        <v>0</v>
      </c>
      <c r="D81" s="3"/>
      <c r="E81" s="17">
        <v>0</v>
      </c>
    </row>
    <row r="83" spans="1:5" ht="12.75">
      <c r="A83" s="4" t="s">
        <v>54</v>
      </c>
      <c r="C83" s="14">
        <f>SUM(C78:C81)</f>
        <v>-1163036</v>
      </c>
      <c r="D83" s="3"/>
      <c r="E83" s="14">
        <f>SUM(E78:E81)</f>
        <v>-1742519</v>
      </c>
    </row>
    <row r="84" spans="1:2" ht="12.75">
      <c r="A84" s="4" t="s">
        <v>76</v>
      </c>
      <c r="B84" s="1" t="s">
        <v>76</v>
      </c>
    </row>
    <row r="86" spans="1:5" ht="12.75">
      <c r="A86" s="4" t="s">
        <v>107</v>
      </c>
      <c r="C86" s="10">
        <f>+C83+C74+C37</f>
        <v>2853503</v>
      </c>
      <c r="E86" s="10">
        <f>+E83+E74+E37</f>
        <v>-272814</v>
      </c>
    </row>
    <row r="87" ht="12.75">
      <c r="A87" s="4"/>
    </row>
    <row r="88" spans="3:5" ht="12.75">
      <c r="C88" s="10" t="s">
        <v>76</v>
      </c>
      <c r="E88" s="10" t="s">
        <v>76</v>
      </c>
    </row>
    <row r="89" spans="1:5" ht="12.75">
      <c r="A89" s="4" t="s">
        <v>83</v>
      </c>
      <c r="C89" s="10">
        <v>3756904</v>
      </c>
      <c r="E89" s="10">
        <v>8043536</v>
      </c>
    </row>
    <row r="90" ht="12.75">
      <c r="A90" s="4"/>
    </row>
    <row r="91" spans="1:5" ht="12.75">
      <c r="A91" s="4" t="s">
        <v>135</v>
      </c>
      <c r="C91" s="10">
        <v>-55193</v>
      </c>
      <c r="E91" s="10">
        <v>0</v>
      </c>
    </row>
    <row r="92" spans="1:5" ht="12.75">
      <c r="A92" s="4"/>
      <c r="C92" s="14"/>
      <c r="D92" s="3"/>
      <c r="E92" s="14"/>
    </row>
    <row r="94" spans="1:5" ht="13.5" thickBot="1">
      <c r="A94" s="4" t="s">
        <v>95</v>
      </c>
      <c r="C94" s="18">
        <f>+C86+C89+C91</f>
        <v>6555214</v>
      </c>
      <c r="E94" s="18">
        <f>+E86+E89</f>
        <v>7770722</v>
      </c>
    </row>
    <row r="95" spans="1:4" ht="13.5" thickTop="1">
      <c r="A95" s="4"/>
      <c r="D95" s="3"/>
    </row>
    <row r="97" ht="12.75">
      <c r="A97" s="4" t="s">
        <v>111</v>
      </c>
    </row>
    <row r="98" spans="1:5" ht="12.75">
      <c r="A98" s="1" t="s">
        <v>36</v>
      </c>
      <c r="C98" s="10">
        <v>0</v>
      </c>
      <c r="E98" s="10">
        <v>4500000</v>
      </c>
    </row>
    <row r="99" spans="1:5" ht="12.75">
      <c r="A99" s="1" t="s">
        <v>6</v>
      </c>
      <c r="C99" s="10">
        <v>7802089</v>
      </c>
      <c r="E99" s="10">
        <v>3270722</v>
      </c>
    </row>
    <row r="100" spans="1:5" ht="12.75">
      <c r="A100" s="1" t="s">
        <v>134</v>
      </c>
      <c r="C100" s="10">
        <v>-1246875</v>
      </c>
      <c r="E100" s="10">
        <v>0</v>
      </c>
    </row>
    <row r="101" spans="3:5" ht="13.5" thickBot="1">
      <c r="C101" s="11">
        <f>SUM(C98:C100)</f>
        <v>6555214</v>
      </c>
      <c r="D101" s="3"/>
      <c r="E101" s="11">
        <f>SUM(E98:E100)</f>
        <v>7770722</v>
      </c>
    </row>
    <row r="102" spans="3:5" ht="13.5" thickTop="1">
      <c r="C102" s="21"/>
      <c r="D102" s="3"/>
      <c r="E102" s="21"/>
    </row>
    <row r="103" spans="3:5" ht="12.75">
      <c r="C103" s="21"/>
      <c r="D103" s="3"/>
      <c r="E103" s="21"/>
    </row>
    <row r="104" spans="1:5" s="4" customFormat="1" ht="12.75">
      <c r="A104" s="4" t="s">
        <v>60</v>
      </c>
      <c r="B104" s="7"/>
      <c r="C104" s="20"/>
      <c r="E104" s="20"/>
    </row>
    <row r="105" spans="1:5" s="4" customFormat="1" ht="12.75">
      <c r="A105" s="4" t="s">
        <v>127</v>
      </c>
      <c r="B105" s="7"/>
      <c r="C105" s="20"/>
      <c r="E105" s="20"/>
    </row>
    <row r="106" spans="2:6" ht="12.75">
      <c r="B106" s="10"/>
      <c r="D106" s="10"/>
      <c r="F106" s="10"/>
    </row>
    <row r="107" ht="12.75">
      <c r="A107" s="1" t="s">
        <v>39</v>
      </c>
    </row>
    <row r="109" ht="12.75">
      <c r="A109" s="1" t="s">
        <v>76</v>
      </c>
    </row>
  </sheetData>
  <printOptions/>
  <pageMargins left="0.75" right="0.18" top="0.89" bottom="0.95" header="0.35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PBA</dc:creator>
  <cp:keywords/>
  <dc:description/>
  <cp:lastModifiedBy>system administrator</cp:lastModifiedBy>
  <cp:lastPrinted>2006-02-24T07:00:43Z</cp:lastPrinted>
  <dcterms:created xsi:type="dcterms:W3CDTF">2002-10-18T03:28:47Z</dcterms:created>
  <dcterms:modified xsi:type="dcterms:W3CDTF">2006-02-23T09:10:04Z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